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Dopuszczenia\Premia kogeneracyjna\Formularze ofert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B33" i="1" l="1"/>
  <c r="G31" i="1" l="1"/>
  <c r="B32" i="1" l="1"/>
  <c r="B35" i="1" l="1"/>
  <c r="I34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<sst xmlns="http://schemas.openxmlformats.org/spreadsheetml/2006/main" count="141" uniqueCount="114">
  <si>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</si>
  <si>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</si>
  <si>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</si>
  <si>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</si>
  <si>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</si>
  <si>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</si>
  <si>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</si>
  <si>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</si>
  <si>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</si>
  <si>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</si>
  <si>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</si>
  <si>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</si>
  <si>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</si>
  <si>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</si>
  <si>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</si>
  <si>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</si>
  <si>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</si>
  <si>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</si>
  <si>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</si>
  <si>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</si>
  <si>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</si>
  <si>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</si>
  <si>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</si>
  <si>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</si>
  <si>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</si>
  <si>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</si>
  <si>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</si>
  <si>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</si>
  <si>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</si>
  <si>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</si>
  <si>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</si>
  <si>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</si>
  <si>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</si>
  <si>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</si>
  <si>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</si>
  <si>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</si>
  <si>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</si>
  <si>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</si>
  <si>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</si>
  <si>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</si>
  <si>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</si>
  <si>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</si>
  <si>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</si>
  <si>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</si>
  <si>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</si>
  <si>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</si>
  <si>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</si>
  <si>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</si>
  <si>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</si>
  <si>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</si>
  <si>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</si>
  <si>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</si>
  <si>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</si>
  <si>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</si>
  <si>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</si>
  <si>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</si>
  <si>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</si>
  <si>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</si>
  <si>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</si>
  <si>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</si>
  <si>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</si>
  <si>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</si>
  <si>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</si>
  <si>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</si>
  <si>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</si>
  <si>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</si>
  <si>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</si>
  <si>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</si>
  <si>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</si>
  <si>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</si>
  <si>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</si>
  <si>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</si>
  <si>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</si>
  <si>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</si>
  <si>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</si>
  <si>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</si>
  <si>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</si>
  <si>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</si>
  <si>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</si>
  <si>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</si>
  <si>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</si>
  <si>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</si>
  <si>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</si>
  <si>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</si>
  <si>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</si>
  <si>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</si>
  <si>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</si>
  <si>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</si>
  <si>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</si>
  <si>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</si>
  <si>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</si>
  <si>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</si>
  <si>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</si>
  <si>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</si>
  <si>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</si>
  <si>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</si>
  <si>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t>* Ważna na dzień złożenia oferty decyzja, o której mowa w art. 19 ust. 1 ustawy z dnia 14 grudnia 2018 r. o promowaniu energii elektrycznej z wysokosprawnej kogeneracji (Dz.U. z 2021 r. poz. 144, dalej zwanej: "ustawą o CHP") wydana przez Prezesa URE na wniosek wytwórcy.
** Pola oznaczone kolorem zielonym są polami nieobowiązkowymi.</t>
  </si>
  <si>
    <t>ACHP/2/2021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</si>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</sst>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justify" wrapText="1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justify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12" fillId="0" borderId="12" xfId="0" applyFont="1" applyBorder="1" applyProtection="1"/>
    <xf numFmtId="0" fontId="12" fillId="0" borderId="0" xfId="0" applyFont="1" applyProtection="1"/>
    <xf numFmtId="0" fontId="7" fillId="0" borderId="12" xfId="0" applyFont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2" fillId="0" borderId="14" xfId="0" applyFont="1" applyBorder="1" applyProtection="1"/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justify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7" fillId="0" borderId="14" xfId="0" applyFont="1" applyBorder="1" applyProtection="1"/>
    <xf numFmtId="0" fontId="17" fillId="0" borderId="0" xfId="0" applyFont="1" applyProtection="1"/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14" fontId="19" fillId="3" borderId="0" xfId="0" applyNumberFormat="1" applyFont="1" applyFill="1"/>
    <xf numFmtId="0" fontId="17" fillId="3" borderId="0" xfId="0" applyFont="1" applyFill="1" applyProtection="1"/>
    <xf numFmtId="164" fontId="20" fillId="3" borderId="0" xfId="0" applyNumberFormat="1" applyFont="1" applyFill="1" applyAlignment="1">
      <alignment vertical="center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164" fontId="19" fillId="3" borderId="0" xfId="0" applyNumberFormat="1" applyFont="1" applyFill="1"/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/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166" fontId="17" fillId="3" borderId="0" xfId="0" applyNumberFormat="1" applyFont="1" applyFill="1" applyAlignment="1" applyProtection="1"/>
    <xf numFmtId="168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0" borderId="0" xfId="0" applyFont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0" xfId="0" applyNumberFormat="1" applyFont="1" applyFill="1" applyAlignment="1" applyProtection="1"/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17" fillId="3" borderId="0" xfId="0" applyNumberFormat="1" applyFont="1" applyFill="1" applyBorder="1" applyAlignment="1" applyProtection="1">
      <alignment horizontal="left" vertical="center"/>
    </xf>
    <xf numFmtId="168" fontId="17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164" fontId="17" fillId="3" borderId="0" xfId="0" applyNumberFormat="1" applyFont="1" applyFill="1" applyProtection="1"/>
    <xf numFmtId="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 wrapText="1"/>
    </xf>
    <xf numFmtId="164" fontId="17" fillId="0" borderId="0" xfId="0" applyNumberFormat="1" applyFont="1" applyProtection="1"/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21" xfId="0" applyFont="1" applyFill="1" applyBorder="1" applyAlignment="1" applyProtection="1">
      <alignment horizontal="justify" vertical="center" wrapText="1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vertical="center" wrapText="1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12" fillId="0" borderId="0" xfId="0" quotePrefix="1" applyFont="1" applyAlignment="1" applyProtection="1">
      <alignment horizontal="center"/>
    </xf>
    <xf numFmtId="0" fontId="8" fillId="0" borderId="0" xfId="0" applyFont="1" applyAlignment="1">
      <alignment horizontal="justify" vertical="justify"/>
    </xf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justify" vertical="justify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44" customWidth="1"/>
    <col min="2" max="2" width="10" style="44" customWidth="1"/>
    <col min="3" max="3" width="6.42578125" style="44" customWidth="1"/>
    <col min="4" max="4" width="6.28515625" style="44" customWidth="1"/>
    <col min="5" max="5" width="7.85546875" style="44" customWidth="1"/>
    <col min="6" max="6" width="5.85546875" style="44" customWidth="1"/>
    <col min="7" max="7" width="7.7109375" style="44" customWidth="1"/>
    <col min="8" max="8" width="8.85546875" style="44" customWidth="1"/>
    <col min="9" max="9" width="8" style="44" customWidth="1"/>
    <col min="10" max="10" width="7.7109375" style="44" customWidth="1"/>
    <col min="11" max="11" width="8.28515625" style="44" customWidth="1"/>
    <col min="12" max="12" width="7.42578125" style="44" customWidth="1"/>
    <col min="13" max="13" width="7.140625" style="44" customWidth="1"/>
    <col min="14" max="14" width="3.28515625" style="63" customWidth="1"/>
    <col min="15" max="15" width="2.5703125" style="44" hidden="1" customWidth="1"/>
    <col min="16" max="16" width="14" style="44" bestFit="1" customWidth="1"/>
    <col min="17" max="17" width="12.85546875" style="44" customWidth="1"/>
    <col min="18" max="46" width="9.140625" style="44"/>
    <col min="47" max="47" width="18.5703125" style="44" customWidth="1"/>
    <col min="48" max="16384" width="9.140625" style="44"/>
  </cols>
  <sheetData>
    <row r="1" spans="1:19" ht="11.25" customHeight="1" x14ac:dyDescent="0.2">
      <c r="A1" s="41"/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3"/>
    </row>
    <row r="2" spans="1:19" ht="15" customHeight="1" x14ac:dyDescent="0.2">
      <c r="A2" s="41"/>
      <c r="B2" s="41"/>
      <c r="C2" s="41"/>
      <c r="D2" s="41"/>
      <c r="E2" s="41"/>
      <c r="F2" s="41"/>
      <c r="G2" s="41"/>
      <c r="H2" s="41"/>
      <c r="I2" s="45"/>
      <c r="J2" s="45"/>
      <c r="K2" s="45"/>
      <c r="L2" s="45"/>
      <c r="M2" s="45"/>
      <c r="N2" s="43"/>
    </row>
    <row r="3" spans="1:19" ht="21" customHeight="1" x14ac:dyDescent="0.2">
      <c r="A3" s="41"/>
      <c r="B3" s="41"/>
      <c r="C3" s="41"/>
      <c r="D3" s="41"/>
      <c r="E3" s="41"/>
      <c r="F3" s="41"/>
      <c r="G3" s="41"/>
      <c r="I3" s="46" t="s">
        <v>98</v>
      </c>
      <c r="J3" s="46"/>
      <c r="K3" s="46"/>
      <c r="L3" s="46"/>
      <c r="M3" s="47"/>
      <c r="N3" s="43"/>
    </row>
    <row r="4" spans="1:19" ht="15" customHeight="1" x14ac:dyDescent="0.2">
      <c r="A4" s="48"/>
      <c r="B4" s="48"/>
      <c r="C4" s="48"/>
      <c r="D4" s="48"/>
      <c r="E4" s="48"/>
      <c r="F4" s="48"/>
      <c r="G4" s="49"/>
      <c r="H4" s="50"/>
      <c r="I4" s="51"/>
      <c r="J4" s="51"/>
      <c r="K4" s="51"/>
      <c r="L4" s="51"/>
      <c r="M4" s="52"/>
      <c r="N4" s="43"/>
      <c r="S4" s="53"/>
    </row>
    <row r="5" spans="1:19" ht="12.75" customHeight="1" x14ac:dyDescent="0.2">
      <c r="A5" s="41"/>
      <c r="B5" s="41"/>
      <c r="C5" s="41"/>
      <c r="D5" s="54"/>
      <c r="E5" s="41"/>
      <c r="F5" s="55"/>
      <c r="G5" s="56"/>
      <c r="H5" s="50"/>
      <c r="I5" s="51"/>
      <c r="J5" s="51"/>
      <c r="K5" s="51"/>
      <c r="L5" s="51"/>
      <c r="M5" s="57"/>
      <c r="N5" s="43"/>
    </row>
    <row r="6" spans="1:19" ht="12.75" customHeight="1" x14ac:dyDescent="0.2">
      <c r="A6" s="41"/>
      <c r="B6" s="41"/>
      <c r="C6" s="41"/>
      <c r="D6" s="41"/>
      <c r="E6" s="41"/>
      <c r="F6" s="58"/>
      <c r="G6" s="56"/>
      <c r="H6" s="50"/>
      <c r="I6" s="51"/>
      <c r="J6" s="51"/>
      <c r="K6" s="51"/>
      <c r="L6" s="51"/>
      <c r="M6" s="57"/>
      <c r="N6" s="43"/>
    </row>
    <row r="7" spans="1:19" ht="9" customHeight="1" x14ac:dyDescent="0.2">
      <c r="A7" s="41"/>
      <c r="B7" s="41"/>
      <c r="C7" s="41"/>
      <c r="D7" s="41"/>
      <c r="E7" s="41"/>
      <c r="F7" s="41"/>
      <c r="G7" s="56"/>
      <c r="H7" s="50"/>
      <c r="I7" s="50"/>
      <c r="J7" s="50"/>
      <c r="K7" s="50"/>
      <c r="L7" s="50"/>
      <c r="M7" s="57"/>
      <c r="N7" s="43"/>
    </row>
    <row r="8" spans="1:19" ht="9" customHeight="1" x14ac:dyDescent="0.2">
      <c r="A8" s="41"/>
      <c r="B8" s="41"/>
      <c r="C8" s="41"/>
      <c r="D8" s="41"/>
      <c r="E8" s="41"/>
      <c r="F8" s="41"/>
      <c r="G8" s="56"/>
      <c r="H8" s="59"/>
      <c r="I8" s="59"/>
      <c r="J8" s="59"/>
      <c r="K8" s="59"/>
      <c r="L8" s="59"/>
      <c r="M8" s="57"/>
      <c r="N8" s="43"/>
    </row>
    <row r="9" spans="1:19" ht="53.25" customHeight="1" x14ac:dyDescent="0.2">
      <c r="A9" s="60" t="s">
        <v>90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43"/>
    </row>
    <row r="10" spans="1:19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9" ht="29.25" customHeight="1" x14ac:dyDescent="0.2">
      <c r="A11" s="9" t="s">
        <v>0</v>
      </c>
      <c r="B11" s="64" t="s">
        <v>59</v>
      </c>
      <c r="C11" s="65"/>
      <c r="D11" s="65"/>
      <c r="E11" s="65"/>
      <c r="F11" s="66"/>
      <c r="G11" s="67" t="s">
        <v>97</v>
      </c>
      <c r="H11" s="68"/>
      <c r="I11" s="68"/>
      <c r="J11" s="68"/>
      <c r="K11" s="68"/>
      <c r="L11" s="68"/>
      <c r="M11" s="69"/>
    </row>
    <row r="12" spans="1:19" ht="33" customHeight="1" x14ac:dyDescent="0.2">
      <c r="A12" s="9" t="s">
        <v>1</v>
      </c>
      <c r="B12" s="70" t="s">
        <v>99</v>
      </c>
      <c r="C12" s="70"/>
      <c r="D12" s="70"/>
      <c r="E12" s="70"/>
      <c r="F12" s="71"/>
      <c r="G12" s="72" t="s">
        <v>57</v>
      </c>
      <c r="H12" s="73"/>
      <c r="I12" s="73"/>
      <c r="J12" s="73"/>
      <c r="K12" s="73"/>
      <c r="L12" s="73"/>
      <c r="M12" s="74"/>
    </row>
    <row r="13" spans="1:19" ht="9" customHeigh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9" s="78" customFormat="1" ht="13.5" customHeight="1" x14ac:dyDescent="0.2">
      <c r="A14" s="76" t="s">
        <v>85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9" s="78" customFormat="1" ht="31.5" customHeight="1" x14ac:dyDescent="0.2">
      <c r="A15" s="9" t="s">
        <v>0</v>
      </c>
      <c r="B15" s="27" t="s">
        <v>100</v>
      </c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77"/>
    </row>
    <row r="16" spans="1:19" s="78" customFormat="1" ht="41.25" customHeight="1" x14ac:dyDescent="0.2">
      <c r="A16" s="9" t="s">
        <v>1</v>
      </c>
      <c r="B16" s="27" t="s">
        <v>101</v>
      </c>
      <c r="C16" s="27"/>
      <c r="D16" s="27"/>
      <c r="E16" s="27"/>
      <c r="F16" s="27"/>
      <c r="G16" s="29"/>
      <c r="H16" s="29"/>
      <c r="I16" s="29"/>
      <c r="J16" s="29"/>
      <c r="K16" s="29"/>
      <c r="L16" s="29"/>
      <c r="M16" s="29"/>
      <c r="N16" s="77"/>
    </row>
    <row r="17" spans="1:19" s="78" customFormat="1" ht="28.5" customHeight="1" x14ac:dyDescent="0.2">
      <c r="A17" s="9" t="s">
        <v>2</v>
      </c>
      <c r="B17" s="64" t="s">
        <v>102</v>
      </c>
      <c r="C17" s="65"/>
      <c r="D17" s="65"/>
      <c r="E17" s="65"/>
      <c r="F17" s="66"/>
      <c r="G17" s="20"/>
      <c r="H17" s="21"/>
      <c r="I17" s="21"/>
      <c r="J17" s="21"/>
      <c r="K17" s="21"/>
      <c r="L17" s="21"/>
      <c r="M17" s="22"/>
      <c r="N17" s="77"/>
    </row>
    <row r="18" spans="1:19" s="78" customFormat="1" ht="39" customHeight="1" x14ac:dyDescent="0.2">
      <c r="A18" s="9" t="s">
        <v>66</v>
      </c>
      <c r="B18" s="71" t="s">
        <v>91</v>
      </c>
      <c r="C18" s="79"/>
      <c r="D18" s="79"/>
      <c r="E18" s="79"/>
      <c r="F18" s="80"/>
      <c r="G18" s="17"/>
      <c r="H18" s="18"/>
      <c r="I18" s="18"/>
      <c r="J18" s="18"/>
      <c r="K18" s="18"/>
      <c r="L18" s="18"/>
      <c r="M18" s="19"/>
      <c r="N18" s="77"/>
    </row>
    <row r="19" spans="1:19" s="78" customFormat="1" ht="9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77"/>
    </row>
    <row r="20" spans="1:19" s="78" customFormat="1" ht="13.5" customHeight="1" x14ac:dyDescent="0.2">
      <c r="A20" s="76" t="s">
        <v>89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</row>
    <row r="21" spans="1:19" s="78" customFormat="1" ht="24" customHeight="1" x14ac:dyDescent="0.2">
      <c r="A21" s="81" t="s">
        <v>0</v>
      </c>
      <c r="B21" s="82" t="s">
        <v>103</v>
      </c>
      <c r="C21" s="83"/>
      <c r="D21" s="83"/>
      <c r="E21" s="84"/>
      <c r="F21" s="85"/>
      <c r="G21" s="85"/>
      <c r="H21" s="85"/>
      <c r="I21" s="85"/>
      <c r="J21" s="85"/>
      <c r="K21" s="85"/>
      <c r="L21" s="85"/>
      <c r="M21" s="85"/>
      <c r="N21" s="77"/>
    </row>
    <row r="22" spans="1:19" ht="24" customHeight="1" x14ac:dyDescent="0.2">
      <c r="A22" s="9" t="s">
        <v>1</v>
      </c>
      <c r="B22" s="27" t="s">
        <v>88</v>
      </c>
      <c r="C22" s="27"/>
      <c r="D22" s="24" t="s">
        <v>11</v>
      </c>
      <c r="E22" s="25"/>
      <c r="F22" s="25"/>
      <c r="G22" s="25"/>
      <c r="H22" s="25"/>
      <c r="I22" s="25"/>
      <c r="J22" s="25"/>
      <c r="K22" s="25"/>
      <c r="L22" s="25"/>
      <c r="M22" s="26"/>
      <c r="N22" s="77"/>
      <c r="P22" s="78"/>
    </row>
    <row r="23" spans="1:19" s="78" customFormat="1" ht="30" customHeight="1" x14ac:dyDescent="0.2">
      <c r="A23" s="9" t="s">
        <v>2</v>
      </c>
      <c r="B23" s="70" t="s">
        <v>104</v>
      </c>
      <c r="C23" s="70"/>
      <c r="D23" s="70"/>
      <c r="E23" s="70"/>
      <c r="F23" s="70"/>
      <c r="G23" s="70"/>
      <c r="H23" s="9" t="s">
        <v>3</v>
      </c>
      <c r="I23" s="86"/>
      <c r="J23" s="86"/>
      <c r="K23" s="86"/>
      <c r="L23" s="86"/>
      <c r="M23" s="86"/>
      <c r="N23" s="77"/>
    </row>
    <row r="24" spans="1:19" s="78" customFormat="1" ht="24" customHeight="1" x14ac:dyDescent="0.2">
      <c r="A24" s="81" t="s">
        <v>66</v>
      </c>
      <c r="B24" s="64" t="s">
        <v>105</v>
      </c>
      <c r="C24" s="66"/>
      <c r="D24" s="87" t="s">
        <v>11</v>
      </c>
      <c r="E24" s="88"/>
      <c r="F24" s="88"/>
      <c r="G24" s="88"/>
      <c r="H24" s="88"/>
      <c r="I24" s="88"/>
      <c r="J24" s="88"/>
      <c r="K24" s="88"/>
      <c r="L24" s="88"/>
      <c r="M24" s="89"/>
      <c r="N24" s="77"/>
    </row>
    <row r="25" spans="1:19" s="78" customFormat="1" ht="57.75" customHeight="1" x14ac:dyDescent="0.2">
      <c r="A25" s="9" t="s">
        <v>67</v>
      </c>
      <c r="B25" s="71" t="s">
        <v>106</v>
      </c>
      <c r="C25" s="79"/>
      <c r="D25" s="79"/>
      <c r="E25" s="79"/>
      <c r="F25" s="79"/>
      <c r="G25" s="80"/>
      <c r="H25" s="90"/>
      <c r="I25" s="91"/>
      <c r="J25" s="91"/>
      <c r="K25" s="91"/>
      <c r="L25" s="91"/>
      <c r="M25" s="92"/>
      <c r="N25" s="77"/>
    </row>
    <row r="26" spans="1:19" s="78" customFormat="1" ht="56.25" customHeight="1" x14ac:dyDescent="0.2">
      <c r="A26" s="9" t="s">
        <v>68</v>
      </c>
      <c r="B26" s="71" t="s">
        <v>107</v>
      </c>
      <c r="C26" s="79"/>
      <c r="D26" s="79"/>
      <c r="E26" s="79"/>
      <c r="F26" s="79"/>
      <c r="G26" s="80"/>
      <c r="H26" s="90"/>
      <c r="I26" s="91"/>
      <c r="J26" s="91"/>
      <c r="K26" s="91"/>
      <c r="L26" s="91"/>
      <c r="M26" s="92"/>
      <c r="N26" s="77"/>
    </row>
    <row r="27" spans="1:19" s="78" customFormat="1" ht="45.75" customHeight="1" x14ac:dyDescent="0.2">
      <c r="A27" s="81" t="s">
        <v>4</v>
      </c>
      <c r="B27" s="71" t="s">
        <v>108</v>
      </c>
      <c r="C27" s="79"/>
      <c r="D27" s="79"/>
      <c r="E27" s="79"/>
      <c r="F27" s="79"/>
      <c r="G27" s="80"/>
      <c r="H27" s="9" t="s">
        <v>47</v>
      </c>
      <c r="I27" s="93"/>
      <c r="J27" s="93"/>
      <c r="K27" s="93"/>
      <c r="L27" s="93"/>
      <c r="M27" s="93"/>
      <c r="N27" s="77"/>
    </row>
    <row r="28" spans="1:19" s="78" customFormat="1" ht="31.5" customHeight="1" x14ac:dyDescent="0.2">
      <c r="A28" s="9" t="s">
        <v>5</v>
      </c>
      <c r="B28" s="71" t="s">
        <v>61</v>
      </c>
      <c r="C28" s="79"/>
      <c r="D28" s="79"/>
      <c r="E28" s="79"/>
      <c r="F28" s="79"/>
      <c r="G28" s="79"/>
      <c r="H28" s="9" t="s">
        <v>60</v>
      </c>
      <c r="I28" s="94"/>
      <c r="J28" s="95"/>
      <c r="K28" s="95"/>
      <c r="L28" s="95"/>
      <c r="M28" s="96"/>
      <c r="N28" s="77"/>
    </row>
    <row r="29" spans="1:19" s="78" customFormat="1" ht="9.7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77"/>
    </row>
    <row r="30" spans="1:19" s="78" customFormat="1" ht="37.5" customHeight="1" x14ac:dyDescent="0.2">
      <c r="A30" s="30" t="s">
        <v>96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7"/>
    </row>
    <row r="31" spans="1:19" s="78" customFormat="1" ht="79.5" customHeight="1" x14ac:dyDescent="0.2">
      <c r="A31" s="10" t="s">
        <v>6</v>
      </c>
      <c r="B31" s="97" t="s">
        <v>109</v>
      </c>
      <c r="C31" s="79"/>
      <c r="D31" s="79"/>
      <c r="E31" s="79"/>
      <c r="F31" s="80"/>
      <c r="G31" s="98" t="str">
        <f>IF(AND(K31&lt;&gt;"",D22="Proszę wybrać"),"Proszę określić rodzaj j.k.!",IF(OR(K31="",D22="Proszę wybrać"),"[zł/MWh]",(IF(OR((AND(D22="nowa jednostka kogeneracji opalana paliwami gazowymi",K31&lt;=160.7)),(AND(D22="nowa jednostka kogeneracji opalana paliwami stałymi",K31&lt;=204.48)),(AND(D22="nowa jednostka kogeneracji opalana biomasą",K31&lt;=295)),(AND(D22="nowa jednostka kogeneracji opalana paliwami innymi niż wymienione w art. 15 ust. 1-3 ustawy o CHP",K31&lt;=76.42))),"[zł/MWh]","Wielkość niezgodna z wartością referencyjną wynikającą z Rozporządzenia Ministra Energii wydanego na podst. art. 15 ust. 7 Ustawy o CHP!"))))</f>
        <v>[zł/MWh]</v>
      </c>
      <c r="H31" s="98"/>
      <c r="I31" s="98"/>
      <c r="J31" s="98"/>
      <c r="K31" s="99"/>
      <c r="L31" s="100"/>
      <c r="M31" s="101"/>
      <c r="N31" s="77"/>
      <c r="P31" s="102"/>
    </row>
    <row r="32" spans="1:19" s="78" customFormat="1" ht="31.5" customHeight="1" x14ac:dyDescent="0.2">
      <c r="A32" s="103" t="s">
        <v>7</v>
      </c>
      <c r="B32" s="64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65"/>
      <c r="D32" s="65"/>
      <c r="E32" s="65"/>
      <c r="F32" s="65"/>
      <c r="G32" s="65"/>
      <c r="H32" s="66"/>
      <c r="I32" s="104"/>
      <c r="J32" s="105"/>
      <c r="K32" s="105"/>
      <c r="L32" s="105"/>
      <c r="M32" s="106"/>
      <c r="N32" s="77"/>
      <c r="P32" s="107"/>
      <c r="Q32" s="108"/>
      <c r="R32" s="108"/>
      <c r="S32" s="108"/>
    </row>
    <row r="33" spans="1:20" s="78" customFormat="1" ht="39.75" customHeight="1" x14ac:dyDescent="0.2">
      <c r="A33" s="103" t="s">
        <v>8</v>
      </c>
      <c r="B33" s="71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79"/>
      <c r="D33" s="79"/>
      <c r="E33" s="79"/>
      <c r="F33" s="79"/>
      <c r="G33" s="79"/>
      <c r="H33" s="80"/>
      <c r="I33" s="104"/>
      <c r="J33" s="105"/>
      <c r="K33" s="105"/>
      <c r="L33" s="105"/>
      <c r="M33" s="106"/>
      <c r="N33" s="77"/>
      <c r="P33" s="109"/>
      <c r="Q33" s="108"/>
      <c r="R33" s="108"/>
      <c r="S33" s="108"/>
    </row>
    <row r="34" spans="1:20" s="78" customFormat="1" ht="31.5" customHeight="1" x14ac:dyDescent="0.2">
      <c r="A34" s="103" t="s">
        <v>44</v>
      </c>
      <c r="B34" s="71" t="s">
        <v>74</v>
      </c>
      <c r="C34" s="79"/>
      <c r="D34" s="79"/>
      <c r="E34" s="79"/>
      <c r="F34" s="79"/>
      <c r="G34" s="79"/>
      <c r="H34" s="80"/>
      <c r="I34" s="110" t="str">
        <f>IF(I33="","",IF((DATE(YEAR(I33)+15,MONTH(I33),DAY(I33)-1))&lt;(DATE(2048,12,31)),DATE(YEAR(I33)+15,MONTH(I33),DAY(I33)-1),DATE(2048,12,31)))</f>
        <v/>
      </c>
      <c r="J34" s="111"/>
      <c r="K34" s="111"/>
      <c r="L34" s="111"/>
      <c r="M34" s="112"/>
      <c r="N34" s="77"/>
      <c r="P34" s="113"/>
      <c r="Q34" s="108"/>
      <c r="R34" s="108"/>
      <c r="S34" s="108"/>
    </row>
    <row r="35" spans="1:20" s="78" customFormat="1" ht="44.25" customHeight="1" x14ac:dyDescent="0.2">
      <c r="A35" s="14" t="s">
        <v>69</v>
      </c>
      <c r="B35" s="114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117"/>
      <c r="O35" s="118"/>
      <c r="P35" s="113"/>
      <c r="Q35" s="119"/>
      <c r="R35" s="120"/>
      <c r="S35" s="108"/>
    </row>
    <row r="36" spans="1:20" s="78" customFormat="1" ht="21.2" customHeight="1" x14ac:dyDescent="0.2">
      <c r="A36" s="15"/>
      <c r="B36" s="98" t="s">
        <v>110</v>
      </c>
      <c r="C36" s="98"/>
      <c r="D36" s="121" t="str">
        <f>IF(I33="","",YEAR(I33))</f>
        <v/>
      </c>
      <c r="E36" s="122"/>
      <c r="F36" s="123" t="str">
        <f>IF(I33="","",D36+1)</f>
        <v/>
      </c>
      <c r="G36" s="124"/>
      <c r="H36" s="123" t="str">
        <f>IF(I33="","",F36+1)</f>
        <v/>
      </c>
      <c r="I36" s="124"/>
      <c r="J36" s="123" t="str">
        <f>IF(I33="","",H36+1)</f>
        <v/>
      </c>
      <c r="K36" s="124"/>
      <c r="L36" s="123" t="str">
        <f>IF(I33="","",J36+1)</f>
        <v/>
      </c>
      <c r="M36" s="124"/>
      <c r="N36" s="117"/>
      <c r="O36" s="118"/>
      <c r="P36" s="125"/>
      <c r="Q36" s="126"/>
      <c r="R36" s="127"/>
      <c r="S36" s="128"/>
      <c r="T36" s="129"/>
    </row>
    <row r="37" spans="1:20" s="78" customFormat="1" ht="21.2" customHeight="1" x14ac:dyDescent="0.2">
      <c r="A37" s="15"/>
      <c r="B37" s="130" t="s">
        <v>46</v>
      </c>
      <c r="C37" s="130"/>
      <c r="D37" s="131"/>
      <c r="E37" s="132"/>
      <c r="F37" s="131"/>
      <c r="G37" s="132"/>
      <c r="H37" s="131"/>
      <c r="I37" s="132"/>
      <c r="J37" s="131"/>
      <c r="K37" s="132"/>
      <c r="L37" s="131"/>
      <c r="M37" s="132"/>
      <c r="N37" s="117"/>
      <c r="O37" s="118"/>
      <c r="P37" s="119"/>
      <c r="Q37" s="119"/>
      <c r="R37" s="127"/>
      <c r="S37" s="133"/>
      <c r="T37" s="129"/>
    </row>
    <row r="38" spans="1:20" s="140" customFormat="1" ht="21.2" customHeight="1" x14ac:dyDescent="0.25">
      <c r="A38" s="15"/>
      <c r="B38" s="98" t="s">
        <v>110</v>
      </c>
      <c r="C38" s="98"/>
      <c r="D38" s="123" t="str">
        <f>IF(I33="","",L36+1)</f>
        <v/>
      </c>
      <c r="E38" s="124"/>
      <c r="F38" s="123" t="str">
        <f>IF(I33="","",D38+1)</f>
        <v/>
      </c>
      <c r="G38" s="124"/>
      <c r="H38" s="123" t="str">
        <f>IF(I33="","",F38+1)</f>
        <v/>
      </c>
      <c r="I38" s="124"/>
      <c r="J38" s="123" t="str">
        <f>IF(I33="","",H38+1)</f>
        <v/>
      </c>
      <c r="K38" s="124"/>
      <c r="L38" s="123" t="str">
        <f>IF(I33="","",J38+1)</f>
        <v/>
      </c>
      <c r="M38" s="124"/>
      <c r="N38" s="134"/>
      <c r="O38" s="135"/>
      <c r="P38" s="136"/>
      <c r="Q38" s="137"/>
      <c r="R38" s="138"/>
      <c r="S38" s="139"/>
    </row>
    <row r="39" spans="1:20" s="140" customFormat="1" ht="21.2" customHeight="1" x14ac:dyDescent="0.25">
      <c r="A39" s="15"/>
      <c r="B39" s="130" t="s">
        <v>46</v>
      </c>
      <c r="C39" s="130"/>
      <c r="D39" s="131"/>
      <c r="E39" s="132"/>
      <c r="F39" s="131"/>
      <c r="G39" s="132"/>
      <c r="H39" s="131"/>
      <c r="I39" s="132"/>
      <c r="J39" s="131"/>
      <c r="K39" s="132"/>
      <c r="L39" s="131"/>
      <c r="M39" s="132"/>
      <c r="N39" s="134"/>
      <c r="O39" s="135"/>
      <c r="P39" s="119"/>
      <c r="Q39" s="141"/>
      <c r="R39" s="138"/>
      <c r="S39" s="139"/>
    </row>
    <row r="40" spans="1:20" s="140" customFormat="1" ht="21.2" customHeight="1" x14ac:dyDescent="0.25">
      <c r="A40" s="15"/>
      <c r="B40" s="98" t="s">
        <v>110</v>
      </c>
      <c r="C40" s="98"/>
      <c r="D40" s="123" t="str">
        <f>IF(I33="","",L38+1)</f>
        <v/>
      </c>
      <c r="E40" s="124"/>
      <c r="F40" s="123" t="str">
        <f>IF(I33="","",D40+1)</f>
        <v/>
      </c>
      <c r="G40" s="124"/>
      <c r="H40" s="123" t="str">
        <f>IF(I33="","",F40+1)</f>
        <v/>
      </c>
      <c r="I40" s="124"/>
      <c r="J40" s="123" t="str">
        <f>IF(I33="","",H40+1)</f>
        <v/>
      </c>
      <c r="K40" s="124"/>
      <c r="L40" s="123" t="str">
        <f>IF(I33="","",J40+1)</f>
        <v/>
      </c>
      <c r="M40" s="124"/>
      <c r="N40" s="134"/>
      <c r="O40" s="135"/>
      <c r="P40" s="142"/>
      <c r="Q40" s="143"/>
      <c r="R40" s="138"/>
      <c r="S40" s="139"/>
    </row>
    <row r="41" spans="1:20" s="140" customFormat="1" ht="21.2" customHeight="1" x14ac:dyDescent="0.25">
      <c r="A41" s="15"/>
      <c r="B41" s="144" t="s">
        <v>46</v>
      </c>
      <c r="C41" s="145"/>
      <c r="D41" s="131"/>
      <c r="E41" s="132"/>
      <c r="F41" s="131"/>
      <c r="G41" s="132"/>
      <c r="H41" s="131"/>
      <c r="I41" s="132"/>
      <c r="J41" s="131"/>
      <c r="K41" s="132"/>
      <c r="L41" s="131"/>
      <c r="M41" s="132"/>
      <c r="N41" s="134"/>
      <c r="O41" s="135"/>
      <c r="P41" s="136"/>
      <c r="Q41" s="143"/>
      <c r="R41" s="138"/>
      <c r="S41" s="139"/>
    </row>
    <row r="42" spans="1:20" s="140" customFormat="1" ht="21" customHeight="1" x14ac:dyDescent="0.25">
      <c r="A42" s="15"/>
      <c r="B42" s="130" t="str">
        <f>IF(I33="","",IF((I33-DATE(YEAR(I33),1,0)-1)=0," ","Rok"))</f>
        <v/>
      </c>
      <c r="C42" s="130"/>
      <c r="D42" s="146" t="str">
        <f>IF(I33="","",IF((I33-DATE(YEAR(I33),1,0)-1)=0," ",L40+1))</f>
        <v/>
      </c>
      <c r="E42" s="147"/>
      <c r="F42" s="148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49"/>
      <c r="H42" s="149"/>
      <c r="I42" s="149"/>
      <c r="J42" s="149"/>
      <c r="K42" s="149"/>
      <c r="L42" s="149"/>
      <c r="M42" s="150"/>
      <c r="N42" s="134"/>
      <c r="O42" s="135"/>
      <c r="P42" s="138"/>
      <c r="Q42" s="138"/>
      <c r="R42" s="138"/>
      <c r="S42" s="139"/>
    </row>
    <row r="43" spans="1:20" s="140" customFormat="1" ht="23.25" customHeight="1" x14ac:dyDescent="0.25">
      <c r="A43" s="16"/>
      <c r="B43" s="151" t="str">
        <f>IF(I33="","",IF((I33-DATE(YEAR(I33),1,0)-1)=0," ","[MWh]"))</f>
        <v/>
      </c>
      <c r="C43" s="152"/>
      <c r="D43" s="153"/>
      <c r="E43" s="154"/>
      <c r="F43" s="155"/>
      <c r="G43" s="156"/>
      <c r="H43" s="156"/>
      <c r="I43" s="156"/>
      <c r="J43" s="156"/>
      <c r="K43" s="156"/>
      <c r="L43" s="156"/>
      <c r="M43" s="157"/>
      <c r="N43" s="134"/>
      <c r="O43" s="135"/>
      <c r="P43" s="138"/>
      <c r="Q43" s="141"/>
      <c r="R43" s="138"/>
      <c r="S43" s="139"/>
    </row>
    <row r="44" spans="1:20" s="140" customFormat="1" ht="56.25" customHeight="1" x14ac:dyDescent="0.2">
      <c r="A44" s="12" t="s">
        <v>71</v>
      </c>
      <c r="B44" s="71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79"/>
      <c r="D44" s="79"/>
      <c r="E44" s="79"/>
      <c r="F44" s="79"/>
      <c r="G44" s="79"/>
      <c r="H44" s="80"/>
      <c r="I44" s="38">
        <f>SUM(D37:M37,D39:M39,D41:M41,D43)</f>
        <v>0</v>
      </c>
      <c r="J44" s="39"/>
      <c r="K44" s="39"/>
      <c r="L44" s="39"/>
      <c r="M44" s="40"/>
      <c r="N44" s="134"/>
      <c r="O44" s="135"/>
      <c r="P44" s="158"/>
      <c r="Q44" s="159"/>
      <c r="R44" s="160"/>
      <c r="S44" s="160"/>
      <c r="T44" s="161"/>
    </row>
    <row r="45" spans="1:20" s="140" customFormat="1" ht="17.25" customHeight="1" x14ac:dyDescent="0.25">
      <c r="A45" s="162" t="s">
        <v>72</v>
      </c>
      <c r="B45" s="27" t="s">
        <v>58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34"/>
      <c r="O45" s="135"/>
      <c r="P45" s="138"/>
      <c r="Q45" s="138"/>
      <c r="R45" s="138"/>
      <c r="S45" s="139"/>
    </row>
    <row r="46" spans="1:20" s="140" customFormat="1" ht="39.75" customHeight="1" x14ac:dyDescent="0.25">
      <c r="A46" s="162"/>
      <c r="B46" s="71" t="s">
        <v>70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134"/>
      <c r="O46" s="135"/>
      <c r="P46" s="160"/>
      <c r="Q46" s="160"/>
      <c r="R46" s="160"/>
      <c r="S46" s="160"/>
      <c r="T46" s="161"/>
    </row>
    <row r="47" spans="1:20" s="140" customFormat="1" ht="21" customHeight="1" x14ac:dyDescent="0.25">
      <c r="A47" s="162"/>
      <c r="B47" s="163" t="s">
        <v>62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34"/>
      <c r="O47" s="135"/>
      <c r="P47" s="164"/>
      <c r="Q47" s="135"/>
      <c r="R47" s="135"/>
    </row>
    <row r="48" spans="1:20" s="78" customFormat="1" ht="25.5" customHeight="1" x14ac:dyDescent="0.2">
      <c r="A48" s="162"/>
      <c r="B48" s="165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77"/>
      <c r="Q48" s="166"/>
    </row>
    <row r="49" spans="1:14" s="78" customFormat="1" ht="51.75" customHeight="1" x14ac:dyDescent="0.2">
      <c r="A49" s="167" t="s">
        <v>73</v>
      </c>
      <c r="B49" s="168" t="s">
        <v>79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70"/>
      <c r="N49" s="77"/>
    </row>
    <row r="50" spans="1:14" s="78" customFormat="1" ht="24" customHeight="1" x14ac:dyDescent="0.2">
      <c r="A50" s="171"/>
      <c r="B50" s="172" t="s">
        <v>63</v>
      </c>
      <c r="C50" s="173"/>
      <c r="D50" s="173"/>
      <c r="E50" s="32"/>
      <c r="F50" s="33"/>
      <c r="G50" s="33"/>
      <c r="H50" s="34"/>
      <c r="I50" s="173" t="s">
        <v>80</v>
      </c>
      <c r="J50" s="173"/>
      <c r="K50" s="173"/>
      <c r="L50" s="173"/>
      <c r="M50" s="174"/>
      <c r="N50" s="77"/>
    </row>
    <row r="51" spans="1:14" s="78" customFormat="1" ht="32.25" customHeight="1" x14ac:dyDescent="0.2">
      <c r="A51" s="171"/>
      <c r="B51" s="172" t="s">
        <v>64</v>
      </c>
      <c r="C51" s="173"/>
      <c r="D51" s="173"/>
      <c r="E51" s="173"/>
      <c r="F51" s="173"/>
      <c r="G51" s="173"/>
      <c r="H51" s="35" t="str">
        <f>IF(E50="","",(IF(E50=0,K31,"(Proszę wpisać obliczoną wysokość premii kogeneracyjnej skorygowanej)")))</f>
        <v/>
      </c>
      <c r="I51" s="36"/>
      <c r="J51" s="36"/>
      <c r="K51" s="37"/>
      <c r="L51" s="175" t="s">
        <v>82</v>
      </c>
      <c r="M51" s="176"/>
      <c r="N51" s="77"/>
    </row>
    <row r="52" spans="1:14" s="78" customFormat="1" ht="19.5" customHeight="1" x14ac:dyDescent="0.2">
      <c r="A52" s="177"/>
      <c r="B52" s="178" t="s">
        <v>81</v>
      </c>
      <c r="C52" s="179" t="s">
        <v>65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80"/>
      <c r="N52" s="77"/>
    </row>
    <row r="53" spans="1:14" s="78" customFormat="1" ht="30" customHeight="1" x14ac:dyDescent="0.2">
      <c r="A53" s="181" t="s">
        <v>75</v>
      </c>
      <c r="B53" s="182" t="s">
        <v>76</v>
      </c>
      <c r="C53" s="183"/>
      <c r="D53" s="183"/>
      <c r="E53" s="183"/>
      <c r="F53" s="183"/>
      <c r="G53" s="183"/>
      <c r="H53" s="183"/>
      <c r="I53" s="183"/>
      <c r="J53" s="183"/>
      <c r="K53" s="184"/>
      <c r="L53" s="185" t="s">
        <v>11</v>
      </c>
      <c r="M53" s="185"/>
      <c r="N53" s="77"/>
    </row>
    <row r="54" spans="1:14" s="78" customFormat="1" ht="43.5" customHeight="1" x14ac:dyDescent="0.2">
      <c r="A54" s="186" t="s">
        <v>24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77"/>
    </row>
    <row r="55" spans="1:14" s="78" customFormat="1" ht="15.75" customHeight="1" x14ac:dyDescent="0.2">
      <c r="A55" s="187" t="s">
        <v>111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77"/>
    </row>
    <row r="56" spans="1:14" s="78" customFormat="1" ht="15.75" customHeight="1" x14ac:dyDescent="0.2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77"/>
    </row>
    <row r="57" spans="1:14" s="78" customFormat="1" ht="18" customHeight="1" x14ac:dyDescent="0.2">
      <c r="A57" s="191" t="s">
        <v>25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77"/>
    </row>
    <row r="58" spans="1:14" s="78" customFormat="1" ht="30" customHeight="1" x14ac:dyDescent="0.2">
      <c r="A58" s="192" t="s">
        <v>0</v>
      </c>
      <c r="B58" s="193" t="s">
        <v>112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4" t="s">
        <v>11</v>
      </c>
      <c r="M58" s="194"/>
      <c r="N58" s="77"/>
    </row>
    <row r="59" spans="1:14" s="78" customFormat="1" ht="42.75" customHeight="1" x14ac:dyDescent="0.2">
      <c r="A59" s="192" t="s">
        <v>1</v>
      </c>
      <c r="B59" s="193" t="s">
        <v>113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4" t="s">
        <v>11</v>
      </c>
      <c r="M59" s="194"/>
      <c r="N59" s="77"/>
    </row>
    <row r="60" spans="1:14" s="78" customFormat="1" x14ac:dyDescent="0.2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6"/>
      <c r="L60" s="197"/>
      <c r="M60" s="198"/>
      <c r="N60" s="77"/>
    </row>
    <row r="61" spans="1:14" x14ac:dyDescent="0.2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  <row r="62" spans="1:14" ht="18.75" customHeight="1" x14ac:dyDescent="0.2">
      <c r="A62" s="200" t="s">
        <v>45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1"/>
      <c r="N62" s="202"/>
    </row>
    <row r="63" spans="1:14" ht="29.25" customHeight="1" x14ac:dyDescent="0.2">
      <c r="A63" s="11">
        <v>1</v>
      </c>
      <c r="B63" s="203" t="s">
        <v>94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2"/>
    </row>
    <row r="64" spans="1:14" ht="20.25" customHeight="1" x14ac:dyDescent="0.2">
      <c r="A64" s="11">
        <v>2</v>
      </c>
      <c r="B64" s="204" t="s">
        <v>86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2"/>
    </row>
    <row r="65" spans="1:14" ht="66" customHeight="1" x14ac:dyDescent="0.2">
      <c r="A65" s="205">
        <v>3</v>
      </c>
      <c r="B65" s="206" t="s">
        <v>52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2"/>
    </row>
    <row r="66" spans="1:14" ht="18.75" customHeight="1" x14ac:dyDescent="0.2">
      <c r="A66" s="11">
        <v>4</v>
      </c>
      <c r="B66" s="206" t="s">
        <v>53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2"/>
    </row>
    <row r="67" spans="1:14" ht="101.25" customHeight="1" x14ac:dyDescent="0.2">
      <c r="A67" s="205">
        <v>5</v>
      </c>
      <c r="B67" s="13" t="s">
        <v>92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202"/>
    </row>
    <row r="68" spans="1:14" ht="36" customHeight="1" x14ac:dyDescent="0.2">
      <c r="A68" s="205">
        <v>6</v>
      </c>
      <c r="B68" s="207" t="s">
        <v>93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2"/>
    </row>
    <row r="69" spans="1:14" ht="21" customHeight="1" x14ac:dyDescent="0.2">
      <c r="A69" s="11">
        <v>7</v>
      </c>
      <c r="B69" s="206" t="s">
        <v>83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2"/>
    </row>
    <row r="70" spans="1:14" ht="66" customHeight="1" x14ac:dyDescent="0.2">
      <c r="A70" s="208">
        <v>8</v>
      </c>
      <c r="B70" s="13" t="s">
        <v>95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02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SgOf6PIvEw8fE01DXbgJDFtKGPq6UIdTrFoUegQ/6fAGh0RSJ1/vOZ5r4XI18uA9BIkstzirNBtorKBycJgAAg==" saltValue="G5C4uWBbn6opvVG6UHVVYQ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44524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DATE(2021,12,27)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44463</v>
      </c>
      <c r="C2" s="2" t="s">
        <v>22</v>
      </c>
      <c r="D2" s="2"/>
      <c r="E2" s="2" t="s">
        <v>84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x14ac:dyDescent="0.2">
      <c r="A10" s="6" t="s">
        <v>87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77</v>
      </c>
      <c r="C25" s="1" t="s">
        <v>33</v>
      </c>
    </row>
    <row r="26" spans="1:4" x14ac:dyDescent="0.2">
      <c r="A26" s="6" t="s">
        <v>78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I4y6AHjdL3+xs7+ALtzAI4FdOqAK/CDiDVsjfB5Z5d+76qZPXYoTWN4Twne/7Ve1TnxUuHZwkPUWWjNKTnkyJw==" saltValue="35x8lBMUY/tiEoILge90X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2021-07-29T09:30:15Z</dcterms:modified>
</cp:coreProperties>
</file>