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4\aukcja_2_2024\"/>
    </mc:Choice>
  </mc:AlternateContent>
  <xr:revisionPtr revIDLastSave="0" documentId="13_ncr:1_{374C74F8-C523-40AC-B929-0DE94AE7E472}" xr6:coauthVersionLast="47" xr6:coauthVersionMax="47" xr10:uidLastSave="{00000000-0000-0000-0000-000000000000}"/>
  <workbookProtection workbookAlgorithmName="SHA-512" workbookHashValue="1lUDMiq5e2j7elkDYftn1cQAM99EsqifAsqJPHdJ5UsNOOLqHW1OOtBABMWQ8u6Q5dK/eeuFSli+Z5xgFvUeyw==" workbookSaltValue="rOteKmnLT7bCKYLuMoELv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<sst xmlns="http://schemas.openxmlformats.org/spreadsheetml/2006/main" count="281" uniqueCount="133">
  <si>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</si>
  <si>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</si>
  <si>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</si>
  <si>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</si>
  <si>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</si>
  <si>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</si>
  <si>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</si>
  <si>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</si>
  <si>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</si>
  <si>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</si>
  <si>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</si>
  <si>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</si>
  <si>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</si>
  <si>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</si>
  <si>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</si>
  <si>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</si>
  <si>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</si>
  <si>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</si>
  <si>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</si>
  <si>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</si>
  <si>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</si>
  <si>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</si>
  <si>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</si>
  <si>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</si>
  <si>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</si>
  <si>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</si>
  <si>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</si>
  <si>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</si>
  <si>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</si>
  <si>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</si>
  <si>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</si>
  <si>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</si>
  <si>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</si>
  <si>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</si>
  <si>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</si>
  <si>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</si>
  <si>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</si>
  <si>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</si>
  <si>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</si>
  <si>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</si>
  <si>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</si>
  <si>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</si>
  <si>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</si>
  <si>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</si>
  <si>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</si>
  <si>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</si>
  <si>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</si>
  <si>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</si>
  <si>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</si>
  <si>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</si>
  <si>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</si>
  <si>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</si>
  <si>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</si>
  <si>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</si>
  <si>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</si>
  <si>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</si>
  <si>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</si>
  <si>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</si>
  <si>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</si>
  <si>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</si>
  <si>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</si>
  <si>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</si>
  <si>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</si>
  <si>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</si>
  <si>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</si>
  <si>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</si>
  <si>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</si>
  <si>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</si>
  <si>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</si>
  <si>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</si>
  <si>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</si>
  <si>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</si>
  <si>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</si>
  <si>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</si>
  <si>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</si>
  <si>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</si>
  <si>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</si>
  <si>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</si>
  <si>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</si>
  <si>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</si>
  <si>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</si>
  <si>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</si>
  <si>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</si>
  <si>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</si>
  <si>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</si>
  <si>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</si>
  <si>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</si>
  <si>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</si>
  <si>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</si>
  <si>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</si>
  <si>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</si>
  <si>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</si>
  <si>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</si>
  <si>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</si>
  <si>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</si>
  <si>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</si>
  <si>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</si>
  <si>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</si>
  <si>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</si>
  <si>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</si>
  <si>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</si>
  <si>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</si>
  <si>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</si>
  <si>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</si>
  <si>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</si>
  <si>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</si>
  <si>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</si>
  <si>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</si>
  <si>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</si>
  <si>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</si>
  <si>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</si>
  <si>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</si>
  <si>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</si>
  <si>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</si>
  <si>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</si>
  <si>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</si>
  <si>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</si>
  <si>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</si>
  <si>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</si>
  <si>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</si>
  <si>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</si>
  <si>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</si>
  <si>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nowa jednostka kogeneracji</t>
  </si>
  <si>
    <t>znacznie zmodernizowana jednostka kogeneracji</t>
  </si>
  <si>
    <t>6.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</si>
  <si>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</si>
  <si>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</si>
  <si>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 
00-869 Warszawa</t>
    </r>
  </si>
  <si>
    <t xml:space="preserve">
</t>
  </si>
  <si>
    <t>* Ważna na dzień złożenia oferty decyzja, o której mowa w art. 19 ust. 1 ustawy z dnia 14 grudnia 2018 r. o promowaniu energii elektrycznej z wysokosprawnej kogeneracji (Dz.U. z 2022 r. poz. 553, z późn. zm., dalej zwanej: "ustawą o CHP") wydana przez Prezesa URE na wniosek wytwórcy.
** Pola oznaczone kolorem zielonym są polami nieobowiązkowymi.</t>
  </si>
  <si>
    <t>w podziale odpowiadającym udziałowi energii chemicznej paliw innych niż wymienione w art. 15 ust. 5 pkt 1-3 ustawy o CHP w łącznej ilości energii chemicznej paliw zużywanych w j.k.***:</t>
  </si>
  <si>
    <t>paliwa inne niż wymienione w art. 15 ust. 5 pkt 1-3 ustawy o CHP</t>
  </si>
  <si>
    <t>ACHP/2/2024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</si>
</sst>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6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_Rodzaje jk" xfId="2" xr:uid="{00000000-0005-0000-0000-000002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81"/>
      <c r="J1" s="181"/>
      <c r="K1" s="181"/>
      <c r="L1" s="181"/>
      <c r="M1" s="181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82"/>
      <c r="J2" s="182"/>
      <c r="K2" s="182"/>
      <c r="L2" s="182"/>
      <c r="M2" s="182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5" t="s">
        <v>127</v>
      </c>
      <c r="J3" s="195"/>
      <c r="K3" s="195"/>
      <c r="L3" s="195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6"/>
      <c r="J4" s="196"/>
      <c r="K4" s="196"/>
      <c r="L4" s="196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6"/>
      <c r="J5" s="196"/>
      <c r="K5" s="196"/>
      <c r="L5" s="196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6"/>
      <c r="J6" s="196"/>
      <c r="K6" s="196"/>
      <c r="L6" s="196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3" t="s">
        <v>87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4" t="s">
        <v>53</v>
      </c>
      <c r="C11" s="155"/>
      <c r="D11" s="155"/>
      <c r="E11" s="155"/>
      <c r="F11" s="156"/>
      <c r="G11" s="189" t="s">
        <v>132</v>
      </c>
      <c r="H11" s="190"/>
      <c r="I11" s="190"/>
      <c r="J11" s="190"/>
      <c r="K11" s="190"/>
      <c r="L11" s="190"/>
      <c r="M11" s="191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92</v>
      </c>
      <c r="C12" s="87"/>
      <c r="D12" s="87"/>
      <c r="E12" s="87"/>
      <c r="F12" s="110"/>
      <c r="G12" s="192" t="s">
        <v>51</v>
      </c>
      <c r="H12" s="193"/>
      <c r="I12" s="193"/>
      <c r="J12" s="193"/>
      <c r="K12" s="193"/>
      <c r="L12" s="193"/>
      <c r="M12" s="194"/>
      <c r="P12" s="6"/>
      <c r="Q12" s="6"/>
      <c r="R12" s="6"/>
      <c r="S12" s="6"/>
      <c r="T12" s="6"/>
      <c r="U12" s="6"/>
    </row>
    <row r="13" spans="1:21" ht="9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33" t="s">
        <v>76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5" t="s">
        <v>82</v>
      </c>
      <c r="C15" s="175"/>
      <c r="D15" s="175"/>
      <c r="E15" s="175"/>
      <c r="F15" s="175"/>
      <c r="G15" s="185" t="s">
        <v>128</v>
      </c>
      <c r="H15" s="186"/>
      <c r="I15" s="186"/>
      <c r="J15" s="186"/>
      <c r="K15" s="186"/>
      <c r="L15" s="186"/>
      <c r="M15" s="186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5" t="s">
        <v>83</v>
      </c>
      <c r="C16" s="175"/>
      <c r="D16" s="175"/>
      <c r="E16" s="175"/>
      <c r="F16" s="175"/>
      <c r="G16" s="203"/>
      <c r="H16" s="203"/>
      <c r="I16" s="203"/>
      <c r="J16" s="203"/>
      <c r="K16" s="203"/>
      <c r="L16" s="203"/>
      <c r="M16" s="20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4" t="s">
        <v>62</v>
      </c>
      <c r="C17" s="155"/>
      <c r="D17" s="155"/>
      <c r="E17" s="155"/>
      <c r="F17" s="156"/>
      <c r="G17" s="209"/>
      <c r="H17" s="210"/>
      <c r="I17" s="210"/>
      <c r="J17" s="210"/>
      <c r="K17" s="210"/>
      <c r="L17" s="210"/>
      <c r="M17" s="211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59</v>
      </c>
      <c r="B18" s="110" t="s">
        <v>88</v>
      </c>
      <c r="C18" s="111"/>
      <c r="D18" s="111"/>
      <c r="E18" s="111"/>
      <c r="F18" s="112"/>
      <c r="G18" s="204"/>
      <c r="H18" s="205"/>
      <c r="I18" s="205"/>
      <c r="J18" s="205"/>
      <c r="K18" s="205"/>
      <c r="L18" s="205"/>
      <c r="M18" s="206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33" t="s">
        <v>85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72" t="s">
        <v>86</v>
      </c>
      <c r="C21" s="173"/>
      <c r="D21" s="173"/>
      <c r="E21" s="174"/>
      <c r="F21" s="215"/>
      <c r="G21" s="215"/>
      <c r="H21" s="215"/>
      <c r="I21" s="215"/>
      <c r="J21" s="215"/>
      <c r="K21" s="215"/>
      <c r="L21" s="215"/>
      <c r="M21" s="215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20" t="s">
        <v>79</v>
      </c>
      <c r="C22" s="220"/>
      <c r="D22" s="179" t="s">
        <v>11</v>
      </c>
      <c r="E22" s="180"/>
      <c r="F22" s="180"/>
      <c r="G22" s="180"/>
      <c r="H22" s="180"/>
      <c r="I22" s="180"/>
      <c r="J22" s="180"/>
      <c r="K22" s="197" t="s">
        <v>11</v>
      </c>
      <c r="L22" s="197"/>
      <c r="M22" s="197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77</v>
      </c>
      <c r="C23" s="87"/>
      <c r="D23" s="87"/>
      <c r="E23" s="87"/>
      <c r="F23" s="87"/>
      <c r="G23" s="87"/>
      <c r="H23" s="24" t="s">
        <v>3</v>
      </c>
      <c r="I23" s="208"/>
      <c r="J23" s="208"/>
      <c r="K23" s="208"/>
      <c r="L23" s="208"/>
      <c r="M23" s="208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59</v>
      </c>
      <c r="B24" s="154" t="s">
        <v>80</v>
      </c>
      <c r="C24" s="156"/>
      <c r="D24" s="217" t="s">
        <v>11</v>
      </c>
      <c r="E24" s="218"/>
      <c r="F24" s="218"/>
      <c r="G24" s="218"/>
      <c r="H24" s="218"/>
      <c r="I24" s="218"/>
      <c r="J24" s="218"/>
      <c r="K24" s="218"/>
      <c r="L24" s="218"/>
      <c r="M24" s="219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60</v>
      </c>
      <c r="B25" s="175" t="s">
        <v>94</v>
      </c>
      <c r="C25" s="175"/>
      <c r="D25" s="175"/>
      <c r="E25" s="175"/>
      <c r="F25" s="176"/>
      <c r="G25" s="177"/>
      <c r="H25" s="177"/>
      <c r="I25" s="177"/>
      <c r="J25" s="177"/>
      <c r="K25" s="177"/>
      <c r="L25" s="177"/>
      <c r="M25" s="178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124</v>
      </c>
      <c r="B26" s="221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21"/>
      <c r="D26" s="221"/>
      <c r="E26" s="221"/>
      <c r="F26" s="221"/>
      <c r="G26" s="221"/>
      <c r="H26" s="221"/>
      <c r="I26" s="222" t="s">
        <v>11</v>
      </c>
      <c r="J26" s="222"/>
      <c r="K26" s="222"/>
      <c r="L26" s="222"/>
      <c r="M26" s="223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4" t="str">
        <f>IF(K22="jednostka wielopaliwowa","Największy udział rodzaju paliwa, o którym mowa w pkt 6 zużywanego w j.k. - określony zgodnie z art. 15 ust. 5 ustawy o CHP"," ")</f>
        <v xml:space="preserve"> </v>
      </c>
      <c r="C27" s="225"/>
      <c r="D27" s="225"/>
      <c r="E27" s="225"/>
      <c r="F27" s="225"/>
      <c r="G27" s="226"/>
      <c r="H27" s="67" t="str">
        <f>IF(K22="jednostka wielopaliwowa","[%]"," ")</f>
        <v xml:space="preserve"> </v>
      </c>
      <c r="I27" s="227"/>
      <c r="J27" s="228"/>
      <c r="K27" s="228"/>
      <c r="L27" s="228"/>
      <c r="M27" s="229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10" t="s">
        <v>95</v>
      </c>
      <c r="C28" s="111"/>
      <c r="D28" s="111"/>
      <c r="E28" s="111"/>
      <c r="F28" s="111"/>
      <c r="G28" s="112"/>
      <c r="H28" s="212"/>
      <c r="I28" s="213"/>
      <c r="J28" s="213"/>
      <c r="K28" s="213"/>
      <c r="L28" s="213"/>
      <c r="M28" s="214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30" t="s">
        <v>129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96</v>
      </c>
      <c r="C30" s="87"/>
      <c r="D30" s="87"/>
      <c r="E30" s="87"/>
      <c r="F30" s="87"/>
      <c r="G30" s="87"/>
      <c r="H30" s="207"/>
      <c r="I30" s="207"/>
      <c r="J30" s="207"/>
      <c r="K30" s="207"/>
      <c r="L30" s="207"/>
      <c r="M30" s="207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10" t="s">
        <v>81</v>
      </c>
      <c r="C31" s="111"/>
      <c r="D31" s="111"/>
      <c r="E31" s="111"/>
      <c r="F31" s="111"/>
      <c r="G31" s="112"/>
      <c r="H31" s="30" t="s">
        <v>47</v>
      </c>
      <c r="I31" s="153"/>
      <c r="J31" s="153"/>
      <c r="K31" s="153"/>
      <c r="L31" s="153"/>
      <c r="M31" s="153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6" t="s">
        <v>55</v>
      </c>
      <c r="C32" s="167"/>
      <c r="D32" s="167"/>
      <c r="E32" s="167"/>
      <c r="F32" s="167"/>
      <c r="G32" s="168"/>
      <c r="H32" s="66" t="s">
        <v>54</v>
      </c>
      <c r="I32" s="169"/>
      <c r="J32" s="170"/>
      <c r="K32" s="170"/>
      <c r="L32" s="170"/>
      <c r="M32" s="171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116</v>
      </c>
      <c r="C33" s="87"/>
      <c r="D33" s="87"/>
      <c r="E33" s="87"/>
      <c r="F33" s="87"/>
      <c r="G33" s="87"/>
      <c r="H33" s="26" t="s">
        <v>47</v>
      </c>
      <c r="I33" s="153"/>
      <c r="J33" s="153"/>
      <c r="K33" s="153"/>
      <c r="L33" s="153"/>
      <c r="M33" s="153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61</v>
      </c>
      <c r="B34" s="240" t="s">
        <v>84</v>
      </c>
      <c r="C34" s="111"/>
      <c r="D34" s="111"/>
      <c r="E34" s="111"/>
      <c r="F34" s="112"/>
      <c r="G34" s="97" t="s">
        <v>106</v>
      </c>
      <c r="H34" s="97"/>
      <c r="I34" s="97"/>
      <c r="J34" s="97"/>
      <c r="K34" s="148"/>
      <c r="L34" s="149"/>
      <c r="M34" s="150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63</v>
      </c>
      <c r="B35" s="154" t="s">
        <v>117</v>
      </c>
      <c r="C35" s="155"/>
      <c r="D35" s="155"/>
      <c r="E35" s="155"/>
      <c r="F35" s="155"/>
      <c r="G35" s="155"/>
      <c r="H35" s="156"/>
      <c r="I35" s="157"/>
      <c r="J35" s="158"/>
      <c r="K35" s="158"/>
      <c r="L35" s="158"/>
      <c r="M35" s="159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64</v>
      </c>
      <c r="B36" s="110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1"/>
      <c r="D36" s="111"/>
      <c r="E36" s="111"/>
      <c r="F36" s="111"/>
      <c r="G36" s="111"/>
      <c r="H36" s="112"/>
      <c r="I36" s="157"/>
      <c r="J36" s="158"/>
      <c r="K36" s="158"/>
      <c r="L36" s="158"/>
      <c r="M36" s="159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65</v>
      </c>
      <c r="B37" s="110" t="s">
        <v>66</v>
      </c>
      <c r="C37" s="111"/>
      <c r="D37" s="111"/>
      <c r="E37" s="111"/>
      <c r="F37" s="111"/>
      <c r="G37" s="111"/>
      <c r="H37" s="112"/>
      <c r="I37" s="163" t="str">
        <f>IF(I36="","",IF((DATE(YEAR(I36)+15,MONTH(I36),DAY(I36)-1))&lt;(DATE(2048,12,31)),DATE(YEAR(I36)+15,MONTH(I36),DAY(I36)-1),DATE(2048,12,31)))</f>
        <v/>
      </c>
      <c r="J37" s="164"/>
      <c r="K37" s="164"/>
      <c r="L37" s="164"/>
      <c r="M37" s="165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8" t="s">
        <v>67</v>
      </c>
      <c r="B38" s="160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9"/>
      <c r="B39" s="97" t="s">
        <v>97</v>
      </c>
      <c r="C39" s="97"/>
      <c r="D39" s="91" t="s">
        <v>102</v>
      </c>
      <c r="E39" s="91"/>
      <c r="F39" s="91" t="s">
        <v>102</v>
      </c>
      <c r="G39" s="91"/>
      <c r="H39" s="91" t="s">
        <v>102</v>
      </c>
      <c r="I39" s="91"/>
      <c r="J39" s="91" t="s">
        <v>102</v>
      </c>
      <c r="K39" s="91"/>
      <c r="L39" s="91" t="s">
        <v>102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9"/>
      <c r="B40" s="97" t="s">
        <v>46</v>
      </c>
      <c r="C40" s="97"/>
      <c r="D40" s="119"/>
      <c r="E40" s="120"/>
      <c r="F40" s="119"/>
      <c r="G40" s="120"/>
      <c r="H40" s="119"/>
      <c r="I40" s="120"/>
      <c r="J40" s="119"/>
      <c r="K40" s="120"/>
      <c r="L40" s="119"/>
      <c r="M40" s="120"/>
      <c r="N40" s="18"/>
      <c r="O40" s="5"/>
    </row>
    <row r="41" spans="1:21" s="6" customFormat="1" ht="21.2" customHeight="1" x14ac:dyDescent="0.25">
      <c r="A41" s="199"/>
      <c r="B41" s="97" t="s">
        <v>97</v>
      </c>
      <c r="C41" s="97"/>
      <c r="D41" s="91" t="s">
        <v>102</v>
      </c>
      <c r="E41" s="91"/>
      <c r="F41" s="91" t="s">
        <v>102</v>
      </c>
      <c r="G41" s="91"/>
      <c r="H41" s="91" t="s">
        <v>102</v>
      </c>
      <c r="I41" s="91"/>
      <c r="J41" s="91" t="s">
        <v>102</v>
      </c>
      <c r="K41" s="91"/>
      <c r="L41" s="91" t="s">
        <v>102</v>
      </c>
      <c r="M41" s="91"/>
      <c r="N41" s="18"/>
      <c r="O41" s="5"/>
    </row>
    <row r="42" spans="1:21" s="6" customFormat="1" ht="21.2" customHeight="1" x14ac:dyDescent="0.25">
      <c r="A42" s="199"/>
      <c r="B42" s="97" t="s">
        <v>46</v>
      </c>
      <c r="C42" s="97"/>
      <c r="D42" s="119"/>
      <c r="E42" s="120"/>
      <c r="F42" s="119"/>
      <c r="G42" s="120"/>
      <c r="H42" s="119"/>
      <c r="I42" s="120"/>
      <c r="J42" s="119"/>
      <c r="K42" s="120"/>
      <c r="L42" s="119"/>
      <c r="M42" s="120"/>
      <c r="N42" s="18"/>
      <c r="O42" s="5"/>
    </row>
    <row r="43" spans="1:21" s="6" customFormat="1" ht="21.2" customHeight="1" x14ac:dyDescent="0.25">
      <c r="A43" s="199"/>
      <c r="B43" s="97" t="s">
        <v>97</v>
      </c>
      <c r="C43" s="97"/>
      <c r="D43" s="91" t="s">
        <v>102</v>
      </c>
      <c r="E43" s="91"/>
      <c r="F43" s="91" t="s">
        <v>102</v>
      </c>
      <c r="G43" s="91"/>
      <c r="H43" s="91" t="s">
        <v>102</v>
      </c>
      <c r="I43" s="91"/>
      <c r="J43" s="91" t="s">
        <v>102</v>
      </c>
      <c r="K43" s="91"/>
      <c r="L43" s="91" t="s">
        <v>102</v>
      </c>
      <c r="M43" s="91"/>
      <c r="N43" s="18"/>
      <c r="O43" s="5"/>
    </row>
    <row r="44" spans="1:21" s="6" customFormat="1" ht="21" customHeight="1" x14ac:dyDescent="0.25">
      <c r="A44" s="199"/>
      <c r="B44" s="121" t="s">
        <v>46</v>
      </c>
      <c r="C44" s="122"/>
      <c r="D44" s="119"/>
      <c r="E44" s="120"/>
      <c r="F44" s="119"/>
      <c r="G44" s="120"/>
      <c r="H44" s="119"/>
      <c r="I44" s="120"/>
      <c r="J44" s="119"/>
      <c r="K44" s="120"/>
      <c r="L44" s="119"/>
      <c r="M44" s="120"/>
      <c r="N44" s="18"/>
      <c r="O44" s="5"/>
    </row>
    <row r="45" spans="1:21" s="6" customFormat="1" ht="23.25" customHeight="1" x14ac:dyDescent="0.25">
      <c r="A45" s="199"/>
      <c r="B45" s="97" t="s">
        <v>97</v>
      </c>
      <c r="C45" s="97"/>
      <c r="D45" s="91" t="s">
        <v>102</v>
      </c>
      <c r="E45" s="91"/>
      <c r="F45" s="123"/>
      <c r="G45" s="124"/>
      <c r="H45" s="124"/>
      <c r="I45" s="124"/>
      <c r="J45" s="124"/>
      <c r="K45" s="124"/>
      <c r="L45" s="124"/>
      <c r="M45" s="125"/>
      <c r="N45" s="18"/>
      <c r="O45" s="5"/>
    </row>
    <row r="46" spans="1:21" s="6" customFormat="1" ht="20.85" customHeight="1" x14ac:dyDescent="0.25">
      <c r="A46" s="200"/>
      <c r="B46" s="121" t="s">
        <v>46</v>
      </c>
      <c r="C46" s="122"/>
      <c r="D46" s="151"/>
      <c r="E46" s="152"/>
      <c r="F46" s="126"/>
      <c r="G46" s="127"/>
      <c r="H46" s="127"/>
      <c r="I46" s="127"/>
      <c r="J46" s="127"/>
      <c r="K46" s="127"/>
      <c r="L46" s="127"/>
      <c r="M46" s="128"/>
      <c r="N46" s="18"/>
      <c r="O46" s="5"/>
    </row>
    <row r="47" spans="1:21" s="6" customFormat="1" ht="44.25" customHeight="1" x14ac:dyDescent="0.25">
      <c r="A47" s="62" t="s">
        <v>104</v>
      </c>
      <c r="B47" s="110" t="s">
        <v>108</v>
      </c>
      <c r="C47" s="111"/>
      <c r="D47" s="111"/>
      <c r="E47" s="111"/>
      <c r="F47" s="111"/>
      <c r="G47" s="111"/>
      <c r="H47" s="112"/>
      <c r="I47" s="113"/>
      <c r="J47" s="114"/>
      <c r="K47" s="114"/>
      <c r="L47" s="114"/>
      <c r="M47" s="115"/>
      <c r="N47" s="18"/>
      <c r="O47" s="5"/>
    </row>
    <row r="48" spans="1:21" s="6" customFormat="1" ht="25.5" customHeight="1" x14ac:dyDescent="0.25">
      <c r="A48" s="147"/>
      <c r="B48" s="133" t="s">
        <v>119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8"/>
      <c r="O48" s="5"/>
    </row>
    <row r="49" spans="1:20" s="6" customFormat="1" ht="20.85" customHeight="1" x14ac:dyDescent="0.25">
      <c r="A49" s="147"/>
      <c r="B49" s="97" t="s">
        <v>97</v>
      </c>
      <c r="C49" s="97"/>
      <c r="D49" s="91" t="s">
        <v>102</v>
      </c>
      <c r="E49" s="91"/>
      <c r="F49" s="91" t="s">
        <v>102</v>
      </c>
      <c r="G49" s="91"/>
      <c r="H49" s="91" t="s">
        <v>102</v>
      </c>
      <c r="I49" s="91"/>
      <c r="J49" s="91" t="s">
        <v>102</v>
      </c>
      <c r="K49" s="91"/>
      <c r="L49" s="91" t="s">
        <v>102</v>
      </c>
      <c r="M49" s="91"/>
      <c r="N49" s="18"/>
      <c r="O49" s="5"/>
    </row>
    <row r="50" spans="1:20" s="6" customFormat="1" ht="20.85" customHeight="1" x14ac:dyDescent="0.25">
      <c r="A50" s="147"/>
      <c r="B50" s="97" t="s">
        <v>46</v>
      </c>
      <c r="C50" s="97"/>
      <c r="D50" s="90"/>
      <c r="E50" s="90"/>
      <c r="F50" s="90"/>
      <c r="G50" s="90"/>
      <c r="H50" s="107"/>
      <c r="I50" s="108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147"/>
      <c r="B51" s="97" t="s">
        <v>97</v>
      </c>
      <c r="C51" s="97"/>
      <c r="D51" s="91" t="s">
        <v>102</v>
      </c>
      <c r="E51" s="91"/>
      <c r="F51" s="91" t="s">
        <v>102</v>
      </c>
      <c r="G51" s="91"/>
      <c r="H51" s="91" t="s">
        <v>102</v>
      </c>
      <c r="I51" s="91"/>
      <c r="J51" s="91" t="s">
        <v>102</v>
      </c>
      <c r="K51" s="91"/>
      <c r="L51" s="91" t="s">
        <v>102</v>
      </c>
      <c r="M51" s="91"/>
      <c r="N51" s="18"/>
      <c r="O51" s="5"/>
    </row>
    <row r="52" spans="1:20" s="6" customFormat="1" ht="20.85" customHeight="1" x14ac:dyDescent="0.25">
      <c r="A52" s="147"/>
      <c r="B52" s="97" t="s">
        <v>46</v>
      </c>
      <c r="C52" s="97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147"/>
      <c r="B53" s="97" t="s">
        <v>97</v>
      </c>
      <c r="C53" s="97"/>
      <c r="D53" s="91" t="s">
        <v>102</v>
      </c>
      <c r="E53" s="91"/>
      <c r="F53" s="91" t="s">
        <v>102</v>
      </c>
      <c r="G53" s="91"/>
      <c r="H53" s="91" t="s">
        <v>102</v>
      </c>
      <c r="I53" s="91"/>
      <c r="J53" s="91" t="s">
        <v>102</v>
      </c>
      <c r="K53" s="91"/>
      <c r="L53" s="91" t="s">
        <v>102</v>
      </c>
      <c r="M53" s="91"/>
      <c r="N53" s="18"/>
      <c r="O53" s="5"/>
    </row>
    <row r="54" spans="1:20" s="6" customFormat="1" ht="20.85" customHeight="1" x14ac:dyDescent="0.25">
      <c r="A54" s="147"/>
      <c r="B54" s="97" t="s">
        <v>46</v>
      </c>
      <c r="C54" s="97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147"/>
      <c r="B55" s="97" t="s">
        <v>97</v>
      </c>
      <c r="C55" s="97"/>
      <c r="D55" s="91" t="s">
        <v>102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47"/>
      <c r="B56" s="97" t="s">
        <v>46</v>
      </c>
      <c r="C56" s="97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97</v>
      </c>
      <c r="C58" s="89"/>
      <c r="D58" s="91" t="s">
        <v>102</v>
      </c>
      <c r="E58" s="91"/>
      <c r="F58" s="91" t="s">
        <v>102</v>
      </c>
      <c r="G58" s="91"/>
      <c r="H58" s="91" t="s">
        <v>102</v>
      </c>
      <c r="I58" s="91"/>
      <c r="J58" s="91" t="s">
        <v>102</v>
      </c>
      <c r="K58" s="91"/>
      <c r="L58" s="91" t="s">
        <v>102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46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97</v>
      </c>
      <c r="C60" s="89"/>
      <c r="D60" s="91" t="s">
        <v>102</v>
      </c>
      <c r="E60" s="91"/>
      <c r="F60" s="91" t="s">
        <v>102</v>
      </c>
      <c r="G60" s="91"/>
      <c r="H60" s="91" t="s">
        <v>102</v>
      </c>
      <c r="I60" s="91"/>
      <c r="J60" s="91" t="s">
        <v>102</v>
      </c>
      <c r="K60" s="91"/>
      <c r="L60" s="91" t="s">
        <v>102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46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97</v>
      </c>
      <c r="C62" s="89"/>
      <c r="D62" s="91" t="s">
        <v>102</v>
      </c>
      <c r="E62" s="91"/>
      <c r="F62" s="91" t="s">
        <v>102</v>
      </c>
      <c r="G62" s="91"/>
      <c r="H62" s="91" t="s">
        <v>102</v>
      </c>
      <c r="I62" s="91"/>
      <c r="J62" s="91" t="s">
        <v>102</v>
      </c>
      <c r="K62" s="91"/>
      <c r="L62" s="91" t="s">
        <v>102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46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97</v>
      </c>
      <c r="C64" s="89"/>
      <c r="D64" s="91" t="s">
        <v>102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46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121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97</v>
      </c>
      <c r="C68" s="89"/>
      <c r="D68" s="91" t="s">
        <v>102</v>
      </c>
      <c r="E68" s="91"/>
      <c r="F68" s="91" t="s">
        <v>102</v>
      </c>
      <c r="G68" s="91"/>
      <c r="H68" s="91" t="s">
        <v>102</v>
      </c>
      <c r="I68" s="91"/>
      <c r="J68" s="91" t="s">
        <v>102</v>
      </c>
      <c r="K68" s="91"/>
      <c r="L68" s="91" t="s">
        <v>102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46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97</v>
      </c>
      <c r="C70" s="89"/>
      <c r="D70" s="91" t="s">
        <v>102</v>
      </c>
      <c r="E70" s="91"/>
      <c r="F70" s="91" t="s">
        <v>102</v>
      </c>
      <c r="G70" s="91"/>
      <c r="H70" s="91" t="s">
        <v>102</v>
      </c>
      <c r="I70" s="91"/>
      <c r="J70" s="91" t="s">
        <v>102</v>
      </c>
      <c r="K70" s="91"/>
      <c r="L70" s="91" t="s">
        <v>102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46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97</v>
      </c>
      <c r="C72" s="89"/>
      <c r="D72" s="91" t="s">
        <v>102</v>
      </c>
      <c r="E72" s="91"/>
      <c r="F72" s="91" t="s">
        <v>102</v>
      </c>
      <c r="G72" s="91"/>
      <c r="H72" s="91" t="s">
        <v>102</v>
      </c>
      <c r="I72" s="91"/>
      <c r="J72" s="91" t="s">
        <v>102</v>
      </c>
      <c r="K72" s="91"/>
      <c r="L72" s="91" t="s">
        <v>102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46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97</v>
      </c>
      <c r="C74" s="89"/>
      <c r="D74" s="91" t="s">
        <v>102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46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130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97</v>
      </c>
      <c r="C78" s="89"/>
      <c r="D78" s="91" t="s">
        <v>102</v>
      </c>
      <c r="E78" s="91"/>
      <c r="F78" s="91" t="s">
        <v>102</v>
      </c>
      <c r="G78" s="91"/>
      <c r="H78" s="91" t="s">
        <v>102</v>
      </c>
      <c r="I78" s="91"/>
      <c r="J78" s="91" t="s">
        <v>102</v>
      </c>
      <c r="K78" s="91"/>
      <c r="L78" s="91" t="s">
        <v>102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46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97</v>
      </c>
      <c r="C80" s="89"/>
      <c r="D80" s="91" t="s">
        <v>102</v>
      </c>
      <c r="E80" s="91"/>
      <c r="F80" s="91" t="s">
        <v>102</v>
      </c>
      <c r="G80" s="91"/>
      <c r="H80" s="91" t="s">
        <v>102</v>
      </c>
      <c r="I80" s="91"/>
      <c r="J80" s="91" t="s">
        <v>102</v>
      </c>
      <c r="K80" s="91"/>
      <c r="L80" s="91" t="s">
        <v>102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46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97</v>
      </c>
      <c r="C82" s="89"/>
      <c r="D82" s="91" t="s">
        <v>102</v>
      </c>
      <c r="E82" s="91"/>
      <c r="F82" s="91" t="s">
        <v>102</v>
      </c>
      <c r="G82" s="91"/>
      <c r="H82" s="91" t="s">
        <v>102</v>
      </c>
      <c r="I82" s="91"/>
      <c r="J82" s="91" t="s">
        <v>102</v>
      </c>
      <c r="K82" s="91"/>
      <c r="L82" s="91" t="s">
        <v>102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46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97</v>
      </c>
      <c r="C84" s="89"/>
      <c r="D84" s="91" t="s">
        <v>102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46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4" t="s">
        <v>105</v>
      </c>
      <c r="B86" s="242" t="s">
        <v>52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4"/>
      <c r="B87" s="243" t="s">
        <v>125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4"/>
      <c r="B88" s="244" t="s">
        <v>107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18"/>
      <c r="O88" s="5"/>
      <c r="P88" s="49"/>
      <c r="Q88" s="5"/>
      <c r="R88" s="5"/>
    </row>
    <row r="89" spans="1:20" s="2" customFormat="1" ht="38.25" customHeight="1" x14ac:dyDescent="0.2">
      <c r="A89" s="134"/>
      <c r="B89" s="99" t="s">
        <v>11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1"/>
      <c r="N89" s="15"/>
      <c r="Q89" s="50"/>
    </row>
    <row r="90" spans="1:20" s="2" customFormat="1" ht="45" customHeight="1" x14ac:dyDescent="0.2">
      <c r="A90" s="134"/>
      <c r="B90" s="87" t="s">
        <v>118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5" t="s">
        <v>113</v>
      </c>
      <c r="B91" s="132" t="s">
        <v>126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5"/>
    </row>
    <row r="92" spans="1:20" s="2" customFormat="1" ht="23.25" customHeight="1" x14ac:dyDescent="0.2">
      <c r="A92" s="135"/>
      <c r="B92" s="104" t="s">
        <v>56</v>
      </c>
      <c r="C92" s="102"/>
      <c r="D92" s="102"/>
      <c r="E92" s="105"/>
      <c r="F92" s="105"/>
      <c r="G92" s="105"/>
      <c r="H92" s="105"/>
      <c r="I92" s="102" t="s">
        <v>71</v>
      </c>
      <c r="J92" s="102"/>
      <c r="K92" s="102"/>
      <c r="L92" s="102"/>
      <c r="M92" s="103"/>
      <c r="N92" s="15"/>
    </row>
    <row r="93" spans="1:20" s="2" customFormat="1" ht="27.75" customHeight="1" x14ac:dyDescent="0.2">
      <c r="A93" s="135"/>
      <c r="B93" s="104" t="s">
        <v>57</v>
      </c>
      <c r="C93" s="102"/>
      <c r="D93" s="102"/>
      <c r="E93" s="102"/>
      <c r="F93" s="102"/>
      <c r="G93" s="102"/>
      <c r="H93" s="138" t="str">
        <f>IF(E92="","",(IF(E92=0,K34,"(Proszę wpisać obliczoną wysokość premii kogeneracyjnej skorygowanej)")))</f>
        <v/>
      </c>
      <c r="I93" s="139"/>
      <c r="J93" s="139"/>
      <c r="K93" s="140"/>
      <c r="L93" s="136" t="s">
        <v>73</v>
      </c>
      <c r="M93" s="137"/>
      <c r="N93" s="15"/>
    </row>
    <row r="94" spans="1:20" s="2" customFormat="1" ht="21" customHeight="1" x14ac:dyDescent="0.2">
      <c r="A94" s="135"/>
      <c r="B94" s="56" t="s">
        <v>72</v>
      </c>
      <c r="C94" s="145" t="s">
        <v>58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6"/>
      <c r="N94" s="15"/>
    </row>
    <row r="95" spans="1:20" s="2" customFormat="1" ht="43.5" customHeight="1" x14ac:dyDescent="0.2">
      <c r="A95" s="57" t="s">
        <v>114</v>
      </c>
      <c r="B95" s="116" t="s">
        <v>68</v>
      </c>
      <c r="C95" s="117"/>
      <c r="D95" s="117"/>
      <c r="E95" s="117"/>
      <c r="F95" s="117"/>
      <c r="G95" s="117"/>
      <c r="H95" s="117"/>
      <c r="I95" s="117"/>
      <c r="J95" s="117"/>
      <c r="K95" s="118"/>
      <c r="L95" s="141" t="s">
        <v>11</v>
      </c>
      <c r="M95" s="141"/>
      <c r="N95" s="15"/>
    </row>
    <row r="96" spans="1:20" s="2" customFormat="1" ht="50.25" customHeight="1" x14ac:dyDescent="0.2">
      <c r="A96" s="131" t="s">
        <v>24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5"/>
    </row>
    <row r="97" spans="1:14" s="2" customFormat="1" ht="15.75" customHeight="1" x14ac:dyDescent="0.2">
      <c r="A97" s="245" t="s">
        <v>98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15"/>
    </row>
    <row r="98" spans="1:14" s="2" customFormat="1" ht="15.75" customHeight="1" x14ac:dyDescent="0.2">
      <c r="A98" s="233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5"/>
      <c r="N98" s="15"/>
    </row>
    <row r="99" spans="1:14" s="2" customFormat="1" ht="18" customHeight="1" x14ac:dyDescent="0.2">
      <c r="A99" s="142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4"/>
      <c r="N99" s="15"/>
    </row>
    <row r="100" spans="1:14" s="2" customFormat="1" ht="30" customHeight="1" x14ac:dyDescent="0.2">
      <c r="A100" s="241" t="s">
        <v>25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15"/>
    </row>
    <row r="101" spans="1:14" s="2" customFormat="1" ht="42.75" customHeight="1" x14ac:dyDescent="0.2">
      <c r="A101" s="28" t="s">
        <v>0</v>
      </c>
      <c r="B101" s="130" t="s">
        <v>99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06" t="s">
        <v>11</v>
      </c>
      <c r="M101" s="106"/>
      <c r="N101" s="15"/>
    </row>
    <row r="102" spans="1:14" s="2" customFormat="1" ht="54.75" customHeight="1" x14ac:dyDescent="0.2">
      <c r="A102" s="28" t="s">
        <v>1</v>
      </c>
      <c r="B102" s="130" t="s">
        <v>100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06" t="s">
        <v>11</v>
      </c>
      <c r="M102" s="106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32"/>
    </row>
    <row r="105" spans="1:14" ht="29.25" customHeight="1" x14ac:dyDescent="0.2">
      <c r="A105" s="201" t="s">
        <v>45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33"/>
      <c r="N105" s="32"/>
    </row>
    <row r="106" spans="1:14" ht="29.25" customHeight="1" x14ac:dyDescent="0.2">
      <c r="A106" s="34">
        <v>1</v>
      </c>
      <c r="B106" s="129" t="s">
        <v>91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32"/>
    </row>
    <row r="107" spans="1:14" x14ac:dyDescent="0.2">
      <c r="A107" s="34">
        <v>2</v>
      </c>
      <c r="B107" s="109" t="s">
        <v>78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32"/>
    </row>
    <row r="108" spans="1:14" s="61" customFormat="1" ht="69.75" customHeight="1" x14ac:dyDescent="0.2">
      <c r="A108" s="35">
        <v>3</v>
      </c>
      <c r="B108" s="237" t="s">
        <v>49</v>
      </c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60"/>
    </row>
    <row r="109" spans="1:14" ht="29.25" customHeight="1" x14ac:dyDescent="0.2">
      <c r="A109" s="59">
        <v>4</v>
      </c>
      <c r="B109" s="98" t="s">
        <v>101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32"/>
    </row>
    <row r="110" spans="1:14" ht="15" customHeight="1" x14ac:dyDescent="0.2">
      <c r="A110" s="34">
        <v>5</v>
      </c>
      <c r="B110" s="237" t="s">
        <v>50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32"/>
    </row>
    <row r="111" spans="1:14" ht="33" customHeight="1" x14ac:dyDescent="0.2">
      <c r="A111" s="34">
        <v>6</v>
      </c>
      <c r="B111" s="98" t="s">
        <v>115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32"/>
    </row>
    <row r="112" spans="1:14" ht="112.5" customHeight="1" x14ac:dyDescent="0.2">
      <c r="A112" s="35">
        <v>7</v>
      </c>
      <c r="B112" s="238" t="s">
        <v>89</v>
      </c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32"/>
    </row>
    <row r="113" spans="1:14" ht="39" customHeight="1" x14ac:dyDescent="0.2">
      <c r="A113" s="35">
        <v>8</v>
      </c>
      <c r="B113" s="239" t="s">
        <v>90</v>
      </c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32"/>
    </row>
    <row r="114" spans="1:14" ht="16.5" customHeight="1" x14ac:dyDescent="0.2">
      <c r="A114" s="36">
        <v>9</v>
      </c>
      <c r="B114" s="237" t="s">
        <v>74</v>
      </c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32"/>
    </row>
    <row r="115" spans="1:14" ht="61.5" customHeight="1" x14ac:dyDescent="0.2">
      <c r="A115" s="58">
        <v>10</v>
      </c>
      <c r="B115" s="236" t="s">
        <v>93</v>
      </c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CnVLXy0zsSPUGS+WA0UTt4ZpK5UHBIJanOBzOPUzvzShKV8KaiMviCs3udiiwhW+XiIGK1QAS1HYvq1QBmb5OQ==" saltValue="UUTXadnY+Nwag/CLNyY3MA==" spinCount="100000" sheet="1" objects="1" scenarios="1" deleteColumns="0" deleteRows="0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0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 xr:uid="{00000000-0002-0000-0000-000000000000}">
      <formula1>AND(I23&gt;=1,I23&lt;49.9991)</formula1>
    </dataValidation>
    <dataValidation allowBlank="1" showErrorMessage="1" sqref="B22 A22:A23 A31 A28:A29 A33:A38" xr:uid="{00000000-0002-0000-0000-000001000000}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 xr:uid="{00000000-0002-0000-0000-000002000000}">
      <formula1>0</formula1>
      <formula2>450</formula2>
    </dataValidation>
    <dataValidation operator="greaterThan" allowBlank="1" showInputMessage="1" showErrorMessage="1" sqref="H93" xr:uid="{00000000-0002-0000-0000-000003000000}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 xr:uid="{00000000-0002-0000-0000-000004000000}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 xr:uid="{00000000-0002-0000-0000-000005000000}"/>
    <dataValidation allowBlank="1" showInputMessage="1" showErrorMessage="1" promptTitle="Pomoc inwestycyjna" prompt="Proszę wpisać wartość pomocy inwestycyjnej._x000a_Jeśli pomoc inwestycyjna nie była udzielona, proszę wpisać &quot;0&quot;." sqref="E92:H92" xr:uid="{00000000-0002-0000-0000-000006000000}"/>
    <dataValidation operator="lessThanOrEqual" allowBlank="1" showInputMessage="1" showErrorMessage="1" promptTitle="Format daty" prompt="Data musi zostać wpisana w formacie:_x000a_rrrr-mm-dd" sqref="I37:M37" xr:uid="{00000000-0002-0000-0000-000007000000}"/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 xr:uid="{00000000-0002-0000-0000-000008000000}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 xr:uid="{00000000-0002-0000-0000-000009000000}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 xr:uid="{00000000-0002-0000-0000-00000A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 xr:uid="{00000000-0002-0000-0000-00000B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 xr:uid="{00000000-0002-0000-0000-00000C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 xr:uid="{00000000-0002-0000-0000-00000D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 xr:uid="{00000000-0002-0000-0000-00000E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 xr:uid="{00000000-0002-0000-0000-00000F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 xr:uid="{00000000-0002-0000-0000-000010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 xr:uid="{00000000-0002-0000-0000-000011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 xr:uid="{00000000-0002-0000-0000-000012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 xr:uid="{00000000-0002-0000-0000-000013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 xr:uid="{00000000-0002-0000-0000-000014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 xr:uid="{00000000-0002-0000-0000-000015000000}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 xr:uid="{00000000-0002-0000-0000-000016000000}">
      <formula1>0</formula1>
      <formula2>ROUNDDOWN(IF(I31&gt;=70,8760*$I$23*0.9,8760*$I$23*0.9*(I31/100)),3)</formula2>
    </dataValidation>
    <dataValidation type="decimal" operator="greaterThan" allowBlank="1" showInputMessage="1" showErrorMessage="1" sqref="K34:M34" xr:uid="{00000000-0002-0000-0000-000017000000}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 xr:uid="{00000000-0002-0000-0000-000018000000}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 xr:uid="{00000000-0002-0000-0000-000019000000}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 xr:uid="{00000000-0002-0000-0000-00001A000000}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 xr:uid="{00000000-0002-0000-0000-00001B000000}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 xr:uid="{00000000-0002-0000-0000-00001C000000}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 xr:uid="{00000000-0002-0000-0000-00001D000000}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2">
        <x14:dataValidation type="date" operator="greaterThanOrEqual" allowBlank="1" showInputMessage="1" showErrorMessage="1" promptTitle="Format daty" prompt="Data musi zostać wpisana w formacie:_x000a_rrrr-mm-dd" xr:uid="{00000000-0002-0000-0000-00001E000000}">
          <x14:formula1>
            <xm:f>DATE(YEAR(Arkusz2!A2),MONTH(Arkusz2!A2)+1,DAY(Arkusz2!A2)-1)</xm:f>
          </x14:formula1>
          <xm:sqref>I35:M35</xm:sqref>
        </x14:dataValidation>
        <x14:dataValidation type="date" operator="greaterThanOrEqual" allowBlank="1" showInputMessage="1" showErrorMessage="1" promptTitle="Format daty" prompt="Data musi zostać wpisana w formacie:_x000a_rrrr-mm-dd" xr:uid="{00000000-0002-0000-0000-00001F000000}">
          <x14:formula1>
            <xm:f>DATE(YEAR(Arkusz2!A2),MONTH(Arkusz2!A2)+2,DAY(Arkusz2!A2))</xm:f>
          </x14:formula1>
          <xm:sqref>I36:M36</xm:sqref>
        </x14:dataValidation>
        <x14:dataValidation type="list" allowBlank="1" showInputMessage="1" showErrorMessage="1" xr:uid="{00000000-0002-0000-0000-000020000000}">
          <x14:formula1>
            <xm:f>Arkusz2!$E$1:$E$12</xm:f>
          </x14:formula1>
          <xm:sqref>D24</xm:sqref>
        </x14:dataValidation>
        <x14:dataValidation type="list" allowBlank="1" showInputMessage="1" showErrorMessage="1" xr:uid="{00000000-0002-0000-0000-000021000000}">
          <x14:formula1>
            <xm:f>Arkusz2!$C$10:$C$12</xm:f>
          </x14:formula1>
          <xm:sqref>L102:M102</xm:sqref>
        </x14:dataValidation>
        <x14:dataValidation type="list" allowBlank="1" showInputMessage="1" showErrorMessage="1" xr:uid="{00000000-0002-0000-0000-000022000000}">
          <x14:formula1>
            <xm:f>Arkusz2!$A$24:$A$26</xm:f>
          </x14:formula1>
          <xm:sqref>L95:M95</xm:sqref>
        </x14:dataValidation>
        <x14:dataValidation type="list" allowBlank="1" showInputMessage="1" showErrorMessage="1" xr:uid="{00000000-0002-0000-0000-000023000000}">
          <x14:formula1>
            <xm:f>Arkusz2!$C$5:$C$7</xm:f>
          </x14:formula1>
          <xm:sqref>L101:M101</xm:sqref>
        </x14:dataValidation>
        <x14:dataValidation type="list" allowBlank="1" showInputMessage="1" showErrorMessage="1" xr:uid="{00000000-0002-0000-0000-000024000000}">
          <x14:formula1>
            <xm:f>Arkusz2!$D$21:$D$23</xm:f>
          </x14:formula1>
          <xm:sqref>L90:M90</xm:sqref>
        </x14:dataValidation>
        <x14:dataValidation type="list" allowBlank="1" showInputMessage="1" showErrorMessage="1" xr:uid="{00000000-0002-0000-0000-000025000000}">
          <x14:formula1>
            <xm:f>Arkusz2!$A$38:$A$40</xm:f>
          </x14:formula1>
          <xm:sqref>B89:M89</xm:sqref>
        </x14:dataValidation>
        <x14:dataValidation type="list" allowBlank="1" showInputMessage="1" showErrorMessage="1" xr:uid="{00000000-0002-0000-0000-000026000000}">
          <x14:formula1>
            <xm:f>'D:\Ustawienia\LWodzynski\Documents\akty\NOWE CHP\wdrożenie_ustawy\projekty\PK\Publikacja\[PK_wniosek_dopuszczenie_aukcja.xlsx]Arkusz2'!#REF!</xm:f>
          </x14:formula1>
          <xm:sqref>N22</xm:sqref>
        </x14:dataValidation>
        <x14:dataValidation type="list" allowBlank="1" showErrorMessage="1" xr:uid="{00000000-0002-0000-0000-000027000000}">
          <x14:formula1>
            <xm:f>Arkusz2!$A$6:$A$8</xm:f>
          </x14:formula1>
          <xm:sqref>D22:J22</xm:sqref>
        </x14:dataValidation>
        <x14:dataValidation type="list" allowBlank="1" showInputMessage="1" showErrorMessage="1" xr:uid="{00000000-0002-0000-0000-000028000000}">
          <x14:formula1>
            <xm:f>Arkusz2!$C$1:$C$3</xm:f>
          </x14:formula1>
          <xm:sqref>K22:M22</xm:sqref>
        </x14:dataValidation>
        <x14:dataValidation type="list" allowBlank="1" showInputMessage="1" showErrorMessage="1" xr:uid="{00000000-0002-0000-0000-000029000000}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45450</v>
      </c>
      <c r="C2" s="13" t="s">
        <v>22</v>
      </c>
      <c r="D2" s="13"/>
      <c r="E2" s="13" t="s">
        <v>75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122</v>
      </c>
      <c r="C7" s="13" t="s">
        <v>9</v>
      </c>
      <c r="D7" s="13"/>
      <c r="E7" s="13" t="s">
        <v>16</v>
      </c>
    </row>
    <row r="8" spans="1:5" x14ac:dyDescent="0.2">
      <c r="A8" s="21" t="s">
        <v>123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103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69</v>
      </c>
      <c r="C25" s="12" t="s">
        <v>33</v>
      </c>
    </row>
    <row r="26" spans="1:4" x14ac:dyDescent="0.2">
      <c r="A26" s="21" t="s">
        <v>70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109</v>
      </c>
      <c r="C33" s="12" t="s">
        <v>41</v>
      </c>
    </row>
    <row r="34" spans="1:3" x14ac:dyDescent="0.2">
      <c r="A34" s="12" t="s">
        <v>110</v>
      </c>
    </row>
    <row r="35" spans="1:3" x14ac:dyDescent="0.2">
      <c r="A35" s="12" t="s">
        <v>48</v>
      </c>
    </row>
    <row r="36" spans="1:3" x14ac:dyDescent="0.2">
      <c r="A36" s="12" t="s">
        <v>131</v>
      </c>
    </row>
    <row r="38" spans="1:3" x14ac:dyDescent="0.2">
      <c r="A38" s="12" t="s">
        <v>11</v>
      </c>
    </row>
    <row r="39" spans="1:3" x14ac:dyDescent="0.2">
      <c r="A39" s="86" t="s">
        <v>111</v>
      </c>
    </row>
    <row r="40" spans="1:3" x14ac:dyDescent="0.2">
      <c r="A40" s="86" t="s">
        <v>112</v>
      </c>
    </row>
  </sheetData>
  <sheetProtection algorithmName="SHA-512" hashValue="HtAnrXHN3uNuSaMobHu8xEH34ndXCL6T6hgVasorAsZ1CzCDrGQAwbkN/Ttyb8y281wFPlwKWYPOLOryKoUZZw==" saltValue="882TofF5SmgA2HAb1sbVx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2023-10-06T07:35:30Z</cp:lastPrinted>
  <dcterms:created xsi:type="dcterms:W3CDTF">2019-02-24T18:52:20Z</dcterms:created>
  <dcterms:modified xsi:type="dcterms:W3CDTF">2024-04-08T09:02:31Z</dcterms:modified>
</cp:coreProperties>
</file>